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099165\Documents\SAC\2019-20\November\"/>
    </mc:Choice>
  </mc:AlternateContent>
  <bookViews>
    <workbookView xWindow="180" yWindow="495" windowWidth="15135" windowHeight="8385"/>
  </bookViews>
  <sheets>
    <sheet name="2016-2019" sheetId="1" r:id="rId1"/>
    <sheet name="2010-2015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V6" i="1" l="1"/>
  <c r="W6" i="1" s="1"/>
  <c r="V7" i="1"/>
  <c r="V8" i="1"/>
  <c r="W8" i="1" s="1"/>
  <c r="V9" i="1"/>
  <c r="W9" i="1" s="1"/>
  <c r="V10" i="1"/>
  <c r="W10" i="1" s="1"/>
  <c r="V11" i="1"/>
  <c r="V12" i="1"/>
  <c r="V13" i="1"/>
  <c r="W13" i="1" s="1"/>
  <c r="V14" i="1"/>
  <c r="W14" i="1" s="1"/>
  <c r="V15" i="1"/>
  <c r="W15" i="1" s="1"/>
  <c r="V16" i="1"/>
  <c r="W16" i="1" s="1"/>
  <c r="Y18" i="1"/>
  <c r="X18" i="1"/>
  <c r="U18" i="1"/>
  <c r="W12" i="1"/>
  <c r="V18" i="1" l="1"/>
  <c r="W18" i="1" s="1"/>
  <c r="W7" i="1"/>
  <c r="AH6" i="2" l="1"/>
  <c r="AH7" i="2"/>
  <c r="AH8" i="2"/>
  <c r="AH9" i="2"/>
  <c r="AH10" i="2"/>
  <c r="AH12" i="2"/>
  <c r="AH13" i="2"/>
  <c r="AH14" i="2"/>
  <c r="AH15" i="2"/>
  <c r="AF18" i="2"/>
  <c r="AG18" i="2"/>
  <c r="AH18" i="2"/>
  <c r="AI18" i="2"/>
  <c r="AJ18" i="2"/>
  <c r="P16" i="1"/>
  <c r="P15" i="1"/>
  <c r="Q15" i="1" s="1"/>
  <c r="P14" i="1"/>
  <c r="Q14" i="1" s="1"/>
  <c r="P13" i="1"/>
  <c r="Q13" i="1" s="1"/>
  <c r="P12" i="1"/>
  <c r="Q12" i="1" s="1"/>
  <c r="P11" i="1"/>
  <c r="P10" i="1"/>
  <c r="Q10" i="1" s="1"/>
  <c r="P9" i="1"/>
  <c r="Q9" i="1" s="1"/>
  <c r="P8" i="1"/>
  <c r="Q8" i="1" s="1"/>
  <c r="P7" i="1"/>
  <c r="Q7" i="1" s="1"/>
  <c r="P6" i="1"/>
  <c r="Q6" i="1" s="1"/>
  <c r="S18" i="1" l="1"/>
  <c r="R18" i="1"/>
  <c r="P18" i="1"/>
  <c r="O18" i="1"/>
  <c r="Q18" i="1" l="1"/>
  <c r="AB15" i="2"/>
  <c r="AB14" i="2"/>
  <c r="AB13" i="2"/>
  <c r="AB12" i="2"/>
  <c r="AB10" i="2"/>
  <c r="AB9" i="2"/>
  <c r="AB8" i="2"/>
  <c r="AB7" i="2"/>
  <c r="AB6" i="2"/>
  <c r="Z18" i="2"/>
  <c r="AD18" i="2"/>
  <c r="AC18" i="2"/>
  <c r="AA18" i="2"/>
  <c r="AB18" i="2" s="1"/>
  <c r="M18" i="1" l="1"/>
  <c r="L18" i="1"/>
  <c r="J18" i="1"/>
  <c r="I18" i="1"/>
  <c r="K15" i="1"/>
  <c r="K14" i="1"/>
  <c r="K13" i="1"/>
  <c r="K12" i="1"/>
  <c r="K10" i="1"/>
  <c r="K9" i="1"/>
  <c r="K8" i="1"/>
  <c r="K7" i="1"/>
  <c r="K6" i="1"/>
  <c r="K18" i="1" l="1"/>
  <c r="R18" i="2"/>
  <c r="Q18" i="2"/>
  <c r="N18" i="2"/>
  <c r="O16" i="2"/>
  <c r="O15" i="2"/>
  <c r="P15" i="2" s="1"/>
  <c r="O14" i="2"/>
  <c r="P14" i="2" s="1"/>
  <c r="O13" i="2"/>
  <c r="P13" i="2" s="1"/>
  <c r="O12" i="2"/>
  <c r="P12" i="2" s="1"/>
  <c r="O11" i="2"/>
  <c r="O10" i="2"/>
  <c r="P10" i="2" s="1"/>
  <c r="O9" i="2"/>
  <c r="P9" i="2" s="1"/>
  <c r="O8" i="2"/>
  <c r="P8" i="2" s="1"/>
  <c r="O7" i="2"/>
  <c r="P7" i="2" s="1"/>
  <c r="O6" i="2"/>
  <c r="P6" i="2" s="1"/>
  <c r="O18" i="2" l="1"/>
  <c r="P18" i="2" s="1"/>
  <c r="E7" i="1"/>
  <c r="E8" i="1" l="1"/>
  <c r="E14" i="1"/>
  <c r="E10" i="1"/>
  <c r="E15" i="1" l="1"/>
  <c r="E13" i="1"/>
  <c r="E12" i="1"/>
  <c r="E9" i="1"/>
  <c r="E6" i="1"/>
  <c r="G18" i="1" l="1"/>
  <c r="F18" i="1"/>
  <c r="D18" i="1"/>
  <c r="C18" i="1"/>
  <c r="V6" i="2"/>
  <c r="V7" i="2"/>
  <c r="V8" i="2"/>
  <c r="V9" i="2"/>
  <c r="V10" i="2"/>
  <c r="V12" i="2"/>
  <c r="V13" i="2"/>
  <c r="V14" i="2"/>
  <c r="V15" i="2"/>
  <c r="T18" i="2"/>
  <c r="U18" i="2"/>
  <c r="W18" i="2"/>
  <c r="X18" i="2"/>
  <c r="V18" i="2" l="1"/>
  <c r="E18" i="1"/>
  <c r="L18" i="2"/>
  <c r="K18" i="2"/>
  <c r="I18" i="2"/>
  <c r="H18" i="2"/>
  <c r="F18" i="2"/>
  <c r="E18" i="2"/>
  <c r="C18" i="2"/>
  <c r="B18" i="2"/>
  <c r="J15" i="2"/>
  <c r="D15" i="2"/>
  <c r="J14" i="2"/>
  <c r="D14" i="2"/>
  <c r="J13" i="2"/>
  <c r="D13" i="2"/>
  <c r="J12" i="2"/>
  <c r="D12" i="2"/>
  <c r="J10" i="2"/>
  <c r="D10" i="2"/>
  <c r="J9" i="2"/>
  <c r="D9" i="2"/>
  <c r="J8" i="2"/>
  <c r="D8" i="2"/>
  <c r="J7" i="2"/>
  <c r="D7" i="2"/>
  <c r="J6" i="2"/>
  <c r="D6" i="2"/>
  <c r="J18" i="2" l="1"/>
  <c r="D18" i="2"/>
</calcChain>
</file>

<file path=xl/sharedStrings.xml><?xml version="1.0" encoding="utf-8"?>
<sst xmlns="http://schemas.openxmlformats.org/spreadsheetml/2006/main" count="107" uniqueCount="49">
  <si>
    <t>High School</t>
  </si>
  <si>
    <t>Attended</t>
  </si>
  <si>
    <t>Alisal</t>
  </si>
  <si>
    <t>Everett Alvarez</t>
  </si>
  <si>
    <t xml:space="preserve">Gonzales </t>
  </si>
  <si>
    <t>Mt. Toro Cont.</t>
  </si>
  <si>
    <t>North Salinas</t>
  </si>
  <si>
    <t xml:space="preserve">Salinas </t>
  </si>
  <si>
    <t>Soledad</t>
  </si>
  <si>
    <t>2010-11</t>
  </si>
  <si>
    <t>Attending  Hartnell Fall 2010</t>
  </si>
  <si>
    <t>Attending Full-Time</t>
  </si>
  <si>
    <t># Enrolled</t>
  </si>
  <si>
    <t>Attending Less Than Full Time</t>
  </si>
  <si>
    <t>Totals</t>
  </si>
  <si>
    <t>Greenfield *</t>
  </si>
  <si>
    <t>King City  *</t>
  </si>
  <si>
    <t>N. Monterey Co. *</t>
  </si>
  <si>
    <t>2011-12</t>
  </si>
  <si>
    <t>Attending  Hartnell Fall 2011</t>
  </si>
  <si>
    <t>Salinas Adult School</t>
  </si>
  <si>
    <t># of HS Graduates</t>
  </si>
  <si>
    <t>% of Graduates attending Hartnell</t>
  </si>
  <si>
    <t>Source:  Fall Enrollment Data from Custom Datatel Reports</t>
  </si>
  <si>
    <t>2012-13</t>
  </si>
  <si>
    <t>Attending  Hartnell Fall 2012</t>
  </si>
  <si>
    <t>2013-2014</t>
  </si>
  <si>
    <t>Attending  Hartnell Fall 2013</t>
  </si>
  <si>
    <t>*Did not participate in K-16 program for 2010-2011, 2011-2012, 2011-2012 or 2012-2013</t>
  </si>
  <si>
    <t>2014-2015</t>
  </si>
  <si>
    <t xml:space="preserve">Attending  Hartnell Fall 2014**          </t>
  </si>
  <si>
    <t>**These enrollments are only students who participated in K-16 activities and were tracked</t>
  </si>
  <si>
    <t>1,617 students completed an Application &amp; Assessment as of 5-1-14</t>
  </si>
  <si>
    <t>567 students registered at Panther Prep Day on May 9-10, 2014</t>
  </si>
  <si>
    <t>207 students registered after Panther Prep Day and September 10, 2014</t>
  </si>
  <si>
    <t>A total of 773 students registered from the 1,617 students that were tracked.</t>
  </si>
  <si>
    <t>K-16 Students</t>
  </si>
  <si>
    <t>2015-2016</t>
  </si>
  <si>
    <t xml:space="preserve">Attending  Hartnell Fall 2015**          </t>
  </si>
  <si>
    <t xml:space="preserve">Greenfield </t>
  </si>
  <si>
    <t xml:space="preserve">N. Monterey Co. </t>
  </si>
  <si>
    <t>2016-2017</t>
  </si>
  <si>
    <t xml:space="preserve">Attending  Hartnell Fall 2016**          </t>
  </si>
  <si>
    <t>2017-2018</t>
  </si>
  <si>
    <t xml:space="preserve">Attending  Hartnell Fall 2017**          </t>
  </si>
  <si>
    <t>Source:  Fall Enrollment Data from Custom Datatel Reports as of Census</t>
  </si>
  <si>
    <t>2018-2019</t>
  </si>
  <si>
    <t xml:space="preserve">Attending  Hartnell Fall 2018**          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</si>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</sst>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4" fillId="2" borderId="1" xfId="0" applyFont="1" applyFill="1" applyBorder="1"/>
    <xf numFmtId="0" fontId="4" fillId="0" borderId="2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0" xfId="0" applyNumberFormat="1" applyFont="1" applyFill="1"/>
    <xf numFmtId="0" fontId="5" fillId="2" borderId="0" xfId="0" applyNumberFormat="1" applyFont="1" applyFill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4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9" fontId="4" fillId="2" borderId="4" xfId="1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0" borderId="6" xfId="1" applyNumberFormat="1" applyFont="1" applyFill="1" applyBorder="1" applyAlignment="1">
      <alignment horizontal="right"/>
    </xf>
    <xf numFmtId="9" fontId="4" fillId="0" borderId="7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0" fontId="4" fillId="0" borderId="7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0" borderId="4" xfId="0" applyFont="1" applyFill="1" applyBorder="1" applyProtection="1">
      <protection locked="0"/>
    </xf>
    <xf numFmtId="0" fontId="7" fillId="0" borderId="4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5" xfId="0" applyNumberFormat="1" applyFont="1" applyFill="1" applyBorder="1" applyAlignment="1">
      <alignment horizontal="center" wrapText="1"/>
    </xf>
    <xf numFmtId="0" fontId="4" fillId="4" borderId="4" xfId="1" applyNumberFormat="1" applyFont="1" applyFill="1" applyBorder="1" applyAlignment="1">
      <alignment horizontal="center"/>
    </xf>
    <xf numFmtId="0" fontId="4" fillId="4" borderId="2" xfId="1" applyNumberFormat="1" applyFont="1" applyFill="1" applyBorder="1" applyAlignment="1">
      <alignment horizontal="center"/>
    </xf>
    <xf numFmtId="0" fontId="4" fillId="4" borderId="6" xfId="1" applyNumberFormat="1" applyFont="1" applyFill="1" applyBorder="1" applyAlignment="1">
      <alignment horizontal="right"/>
    </xf>
    <xf numFmtId="0" fontId="4" fillId="4" borderId="8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9" fontId="2" fillId="0" borderId="10" xfId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Continuous"/>
    </xf>
    <xf numFmtId="0" fontId="2" fillId="3" borderId="0" xfId="0" applyNumberFormat="1" applyFont="1" applyFill="1" applyBorder="1" applyAlignment="1">
      <alignment horizontal="centerContinuous"/>
    </xf>
    <xf numFmtId="0" fontId="2" fillId="4" borderId="1" xfId="0" applyNumberFormat="1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3" fillId="2" borderId="11" xfId="0" applyNumberFormat="1" applyFont="1" applyFill="1" applyBorder="1" applyAlignment="1">
      <alignment horizontal="centerContinuous"/>
    </xf>
    <xf numFmtId="0" fontId="4" fillId="0" borderId="10" xfId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Continuous"/>
    </xf>
    <xf numFmtId="0" fontId="2" fillId="3" borderId="13" xfId="0" applyNumberFormat="1" applyFont="1" applyFill="1" applyBorder="1" applyAlignment="1">
      <alignment horizontal="centerContinuous"/>
    </xf>
    <xf numFmtId="0" fontId="2" fillId="3" borderId="14" xfId="0" applyNumberFormat="1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9" fontId="4" fillId="0" borderId="6" xfId="1" applyFont="1" applyFill="1" applyBorder="1" applyAlignment="1">
      <alignment horizontal="right"/>
    </xf>
    <xf numFmtId="10" fontId="7" fillId="0" borderId="4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right"/>
    </xf>
    <xf numFmtId="164" fontId="7" fillId="0" borderId="4" xfId="2" applyNumberFormat="1" applyFont="1" applyFill="1" applyBorder="1" applyAlignment="1">
      <alignment horizontal="center"/>
    </xf>
    <xf numFmtId="9" fontId="4" fillId="0" borderId="2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0" fontId="0" fillId="5" borderId="0" xfId="0" applyFill="1"/>
    <xf numFmtId="10" fontId="2" fillId="0" borderId="4" xfId="0" applyNumberFormat="1" applyFont="1" applyFill="1" applyBorder="1" applyAlignment="1">
      <alignment horizontal="center"/>
    </xf>
    <xf numFmtId="0" fontId="8" fillId="2" borderId="0" xfId="0" applyFont="1" applyFill="1" applyAlignment="1"/>
    <xf numFmtId="0" fontId="9" fillId="0" borderId="0" xfId="0" applyFont="1" applyAlignment="1"/>
    <xf numFmtId="0" fontId="2" fillId="2" borderId="4" xfId="0" applyFont="1" applyFill="1" applyBorder="1" applyAlignment="1">
      <alignment horizontal="center"/>
    </xf>
    <xf numFmtId="10" fontId="0" fillId="0" borderId="0" xfId="0" applyNumberFormat="1"/>
    <xf numFmtId="0" fontId="0" fillId="0" borderId="11" xfId="0" applyBorder="1" applyAlignment="1">
      <alignment horizontal="center"/>
    </xf>
    <xf numFmtId="0" fontId="9" fillId="0" borderId="0" xfId="0" applyFont="1" applyAlignment="1"/>
    <xf numFmtId="0" fontId="0" fillId="0" borderId="0" xfId="0" applyFill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2" borderId="0" xfId="0" applyFont="1" applyFill="1" applyAlignment="1"/>
    <xf numFmtId="0" fontId="9" fillId="0" borderId="0" xfId="0" applyFont="1" applyAlignment="1"/>
    <xf numFmtId="0" fontId="3" fillId="2" borderId="17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zoomScale="130" zoomScaleNormal="130" workbookViewId="0">
      <pane xSplit="1" topLeftCell="E1" activePane="topRight" state="frozen"/>
      <selection pane="topRight" activeCell="W20" sqref="W20"/>
    </sheetView>
  </sheetViews>
  <sheetFormatPr defaultRowHeight="15" x14ac:dyDescent="0.25"/>
  <cols>
    <col min="1" max="1" width="17.85546875" style="3" customWidth="1"/>
    <col min="2" max="2" width="1.5703125" customWidth="1"/>
    <col min="3" max="3" width="9.85546875" customWidth="1"/>
    <col min="5" max="5" width="9.5703125" customWidth="1"/>
    <col min="8" max="8" width="1.28515625" customWidth="1"/>
    <col min="9" max="9" width="9.85546875" customWidth="1"/>
    <col min="11" max="11" width="9.5703125" customWidth="1"/>
    <col min="14" max="14" width="1.28515625" customWidth="1"/>
    <col min="15" max="15" width="10" customWidth="1"/>
    <col min="17" max="17" width="9.5703125" bestFit="1" customWidth="1"/>
    <col min="20" max="20" width="1.28515625" customWidth="1"/>
    <col min="21" max="21" width="10" customWidth="1"/>
    <col min="23" max="23" width="9.5703125" bestFit="1" customWidth="1"/>
  </cols>
  <sheetData>
    <row r="1" spans="1:25" ht="15.75" x14ac:dyDescent="0.25">
      <c r="A1" s="70"/>
      <c r="B1" s="66"/>
      <c r="C1" s="81" t="s">
        <v>41</v>
      </c>
      <c r="D1" s="82"/>
      <c r="E1" s="82"/>
      <c r="F1" s="82"/>
      <c r="G1" s="83"/>
      <c r="H1" s="66"/>
      <c r="I1" s="81" t="s">
        <v>43</v>
      </c>
      <c r="J1" s="82"/>
      <c r="K1" s="82"/>
      <c r="L1" s="82"/>
      <c r="M1" s="83"/>
      <c r="N1" s="66"/>
      <c r="O1" s="81" t="s">
        <v>46</v>
      </c>
      <c r="P1" s="82"/>
      <c r="Q1" s="82"/>
      <c r="R1" s="82"/>
      <c r="S1" s="83"/>
      <c r="T1" s="66"/>
      <c r="U1" s="81" t="s">
        <v>48</v>
      </c>
      <c r="V1" s="82"/>
      <c r="W1" s="82"/>
      <c r="X1" s="82"/>
      <c r="Y1" s="83"/>
    </row>
    <row r="2" spans="1:25" x14ac:dyDescent="0.25">
      <c r="A2" s="42"/>
      <c r="B2" s="66"/>
      <c r="C2" s="39"/>
      <c r="D2" s="47"/>
      <c r="E2" s="47"/>
      <c r="F2" s="40"/>
      <c r="G2" s="41"/>
      <c r="H2" s="66"/>
      <c r="I2" s="39"/>
      <c r="J2" s="47"/>
      <c r="K2" s="47"/>
      <c r="L2" s="40"/>
      <c r="M2" s="41"/>
      <c r="N2" s="66"/>
      <c r="O2" s="39"/>
      <c r="P2" s="47"/>
      <c r="Q2" s="47"/>
      <c r="R2" s="40"/>
      <c r="S2" s="41"/>
      <c r="T2" s="66"/>
      <c r="U2" s="39"/>
      <c r="V2" s="47"/>
      <c r="W2" s="47"/>
      <c r="X2" s="40"/>
      <c r="Y2" s="41"/>
    </row>
    <row r="3" spans="1:25" ht="15.75" x14ac:dyDescent="0.25">
      <c r="A3" s="43" t="s">
        <v>0</v>
      </c>
      <c r="B3" s="66"/>
      <c r="C3" s="84" t="s">
        <v>42</v>
      </c>
      <c r="D3" s="85"/>
      <c r="E3" s="85"/>
      <c r="F3" s="86"/>
      <c r="G3" s="87"/>
      <c r="H3" s="66"/>
      <c r="I3" s="84" t="s">
        <v>44</v>
      </c>
      <c r="J3" s="85"/>
      <c r="K3" s="85"/>
      <c r="L3" s="86"/>
      <c r="M3" s="87"/>
      <c r="N3" s="66"/>
      <c r="O3" s="84" t="s">
        <v>47</v>
      </c>
      <c r="P3" s="85"/>
      <c r="Q3" s="85"/>
      <c r="R3" s="86"/>
      <c r="S3" s="87"/>
      <c r="T3" s="66"/>
      <c r="U3" s="84" t="s">
        <v>47</v>
      </c>
      <c r="V3" s="85"/>
      <c r="W3" s="85"/>
      <c r="X3" s="86"/>
      <c r="Y3" s="87"/>
    </row>
    <row r="4" spans="1:25" ht="55.5" customHeight="1" thickBot="1" x14ac:dyDescent="0.3">
      <c r="A4" s="44" t="s">
        <v>1</v>
      </c>
      <c r="B4" s="66"/>
      <c r="C4" s="46" t="s">
        <v>21</v>
      </c>
      <c r="D4" s="48" t="s">
        <v>12</v>
      </c>
      <c r="E4" s="14" t="s">
        <v>22</v>
      </c>
      <c r="F4" s="13" t="s">
        <v>11</v>
      </c>
      <c r="G4" s="13" t="s">
        <v>13</v>
      </c>
      <c r="H4" s="66"/>
      <c r="I4" s="46" t="s">
        <v>21</v>
      </c>
      <c r="J4" s="48" t="s">
        <v>12</v>
      </c>
      <c r="K4" s="14" t="s">
        <v>22</v>
      </c>
      <c r="L4" s="13" t="s">
        <v>11</v>
      </c>
      <c r="M4" s="13" t="s">
        <v>13</v>
      </c>
      <c r="N4" s="66"/>
      <c r="O4" s="46" t="s">
        <v>21</v>
      </c>
      <c r="P4" s="48" t="s">
        <v>12</v>
      </c>
      <c r="Q4" s="14" t="s">
        <v>22</v>
      </c>
      <c r="R4" s="13" t="s">
        <v>11</v>
      </c>
      <c r="S4" s="13" t="s">
        <v>13</v>
      </c>
      <c r="T4" s="66"/>
      <c r="U4" s="46" t="s">
        <v>21</v>
      </c>
      <c r="V4" s="48" t="s">
        <v>12</v>
      </c>
      <c r="W4" s="14" t="s">
        <v>22</v>
      </c>
      <c r="X4" s="13" t="s">
        <v>11</v>
      </c>
      <c r="Y4" s="13" t="s">
        <v>13</v>
      </c>
    </row>
    <row r="5" spans="1:25" ht="9" customHeight="1" thickBot="1" x14ac:dyDescent="0.3">
      <c r="A5" s="1"/>
      <c r="B5" s="66"/>
      <c r="C5" s="11"/>
      <c r="D5" s="11"/>
      <c r="E5" s="11"/>
      <c r="F5" s="12"/>
      <c r="G5" s="12"/>
      <c r="H5" s="66"/>
      <c r="I5" s="11"/>
      <c r="J5" s="11"/>
      <c r="K5" s="11"/>
      <c r="L5" s="12"/>
      <c r="M5" s="12"/>
      <c r="N5" s="66"/>
      <c r="O5" s="11"/>
      <c r="P5" s="11"/>
      <c r="Q5" s="11"/>
      <c r="R5" s="12"/>
      <c r="S5" s="12"/>
      <c r="T5" s="66"/>
      <c r="U5" s="11"/>
      <c r="V5" s="11"/>
      <c r="W5" s="11"/>
      <c r="X5" s="12"/>
      <c r="Y5" s="12"/>
    </row>
    <row r="6" spans="1:25" ht="24.95" customHeight="1" thickBot="1" x14ac:dyDescent="0.3">
      <c r="A6" s="2" t="s">
        <v>2</v>
      </c>
      <c r="B6" s="66"/>
      <c r="C6" s="55">
        <v>502</v>
      </c>
      <c r="D6" s="30">
        <v>208</v>
      </c>
      <c r="E6" s="58">
        <f>D6/C6</f>
        <v>0.41434262948207173</v>
      </c>
      <c r="F6" s="10">
        <v>135</v>
      </c>
      <c r="G6" s="10">
        <v>73</v>
      </c>
      <c r="H6" s="66"/>
      <c r="I6" s="55">
        <v>478</v>
      </c>
      <c r="J6" s="30">
        <v>215</v>
      </c>
      <c r="K6" s="58">
        <f>J6/I6</f>
        <v>0.44979079497907948</v>
      </c>
      <c r="L6" s="10">
        <v>155</v>
      </c>
      <c r="M6" s="10">
        <v>60</v>
      </c>
      <c r="N6" s="66"/>
      <c r="O6" s="55">
        <v>589</v>
      </c>
      <c r="P6" s="30">
        <f t="shared" ref="P6:P16" si="0">R6+S6</f>
        <v>253</v>
      </c>
      <c r="Q6" s="58">
        <f>P6/O6</f>
        <v>0.42954159592529711</v>
      </c>
      <c r="R6" s="10">
        <v>154</v>
      </c>
      <c r="S6" s="10">
        <v>99</v>
      </c>
      <c r="T6" s="66"/>
      <c r="U6" s="55">
        <v>571</v>
      </c>
      <c r="V6" s="30">
        <f t="shared" ref="V6:V16" si="1">X6+Y6</f>
        <v>256</v>
      </c>
      <c r="W6" s="58">
        <f>V6/U6</f>
        <v>0.44833625218914186</v>
      </c>
      <c r="X6" s="79">
        <v>192</v>
      </c>
      <c r="Y6" s="79">
        <v>64</v>
      </c>
    </row>
    <row r="7" spans="1:25" ht="24.95" customHeight="1" thickBot="1" x14ac:dyDescent="0.3">
      <c r="A7" s="2" t="s">
        <v>3</v>
      </c>
      <c r="B7" s="66"/>
      <c r="C7" s="56">
        <v>483</v>
      </c>
      <c r="D7" s="30">
        <v>230</v>
      </c>
      <c r="E7" s="58">
        <f>D7/C7</f>
        <v>0.47619047619047616</v>
      </c>
      <c r="F7" s="9">
        <v>166</v>
      </c>
      <c r="G7" s="9">
        <v>64</v>
      </c>
      <c r="H7" s="66"/>
      <c r="I7" s="56">
        <v>479</v>
      </c>
      <c r="J7" s="30">
        <v>217</v>
      </c>
      <c r="K7" s="58">
        <f>J7/I7</f>
        <v>0.45302713987473903</v>
      </c>
      <c r="L7" s="9">
        <v>148</v>
      </c>
      <c r="M7" s="9">
        <v>69</v>
      </c>
      <c r="N7" s="66"/>
      <c r="O7" s="56">
        <v>481</v>
      </c>
      <c r="P7" s="30">
        <f t="shared" si="0"/>
        <v>202</v>
      </c>
      <c r="Q7" s="58">
        <f>P7/O7</f>
        <v>0.41995841995841998</v>
      </c>
      <c r="R7" s="9">
        <v>151</v>
      </c>
      <c r="S7" s="9">
        <v>51</v>
      </c>
      <c r="T7" s="66"/>
      <c r="U7" s="56">
        <v>514</v>
      </c>
      <c r="V7" s="30">
        <f t="shared" si="1"/>
        <v>243</v>
      </c>
      <c r="W7" s="58">
        <f>V7/U7</f>
        <v>0.47276264591439687</v>
      </c>
      <c r="X7" s="80">
        <v>179</v>
      </c>
      <c r="Y7" s="80">
        <v>64</v>
      </c>
    </row>
    <row r="8" spans="1:25" ht="24.95" customHeight="1" thickBot="1" x14ac:dyDescent="0.3">
      <c r="A8" s="2" t="s">
        <v>4</v>
      </c>
      <c r="B8" s="66"/>
      <c r="C8" s="57">
        <v>176</v>
      </c>
      <c r="D8" s="31">
        <v>94</v>
      </c>
      <c r="E8" s="58">
        <f>D8/C8</f>
        <v>0.53409090909090906</v>
      </c>
      <c r="F8" s="9">
        <v>59</v>
      </c>
      <c r="G8" s="9">
        <v>35</v>
      </c>
      <c r="H8" s="66"/>
      <c r="I8" s="57">
        <v>162</v>
      </c>
      <c r="J8" s="31">
        <v>81</v>
      </c>
      <c r="K8" s="58">
        <f>J8/I8</f>
        <v>0.5</v>
      </c>
      <c r="L8" s="9">
        <v>61</v>
      </c>
      <c r="M8" s="9">
        <v>20</v>
      </c>
      <c r="N8" s="66"/>
      <c r="O8" s="57">
        <v>200</v>
      </c>
      <c r="P8" s="30">
        <f t="shared" si="0"/>
        <v>98</v>
      </c>
      <c r="Q8" s="58">
        <f>P8/O8</f>
        <v>0.49</v>
      </c>
      <c r="R8" s="9">
        <v>71</v>
      </c>
      <c r="S8" s="9">
        <v>27</v>
      </c>
      <c r="T8" s="66"/>
      <c r="U8" s="57">
        <v>186</v>
      </c>
      <c r="V8" s="30">
        <f t="shared" si="1"/>
        <v>82</v>
      </c>
      <c r="W8" s="58">
        <f>V8/U8</f>
        <v>0.44086021505376344</v>
      </c>
      <c r="X8" s="80">
        <v>66</v>
      </c>
      <c r="Y8" s="80">
        <v>16</v>
      </c>
    </row>
    <row r="9" spans="1:25" ht="24.95" customHeight="1" thickBot="1" x14ac:dyDescent="0.3">
      <c r="A9" s="2" t="s">
        <v>39</v>
      </c>
      <c r="B9" s="66"/>
      <c r="C9" s="56">
        <v>211</v>
      </c>
      <c r="D9" s="30">
        <v>96</v>
      </c>
      <c r="E9" s="58">
        <f>D9/C9</f>
        <v>0.45497630331753552</v>
      </c>
      <c r="F9" s="9">
        <v>62</v>
      </c>
      <c r="G9" s="9">
        <v>34</v>
      </c>
      <c r="H9" s="66"/>
      <c r="I9" s="56">
        <v>207</v>
      </c>
      <c r="J9" s="30">
        <v>120</v>
      </c>
      <c r="K9" s="58">
        <f>J9/I9</f>
        <v>0.57971014492753625</v>
      </c>
      <c r="L9" s="9">
        <v>77</v>
      </c>
      <c r="M9" s="9">
        <v>43</v>
      </c>
      <c r="N9" s="66"/>
      <c r="O9" s="56">
        <v>200</v>
      </c>
      <c r="P9" s="30">
        <f t="shared" si="0"/>
        <v>103</v>
      </c>
      <c r="Q9" s="58">
        <f>P9/O9</f>
        <v>0.51500000000000001</v>
      </c>
      <c r="R9" s="9">
        <v>72</v>
      </c>
      <c r="S9" s="9">
        <v>31</v>
      </c>
      <c r="T9" s="66"/>
      <c r="U9" s="56">
        <v>225</v>
      </c>
      <c r="V9" s="30">
        <f t="shared" si="1"/>
        <v>107</v>
      </c>
      <c r="W9" s="58">
        <f>V9/U9</f>
        <v>0.47555555555555556</v>
      </c>
      <c r="X9" s="80">
        <v>92</v>
      </c>
      <c r="Y9" s="80">
        <v>15</v>
      </c>
    </row>
    <row r="10" spans="1:25" ht="24.95" customHeight="1" thickBot="1" x14ac:dyDescent="0.3">
      <c r="A10" s="2" t="s">
        <v>16</v>
      </c>
      <c r="B10" s="66"/>
      <c r="C10" s="57">
        <v>210</v>
      </c>
      <c r="D10" s="31">
        <v>89</v>
      </c>
      <c r="E10" s="58">
        <f>D10/C10</f>
        <v>0.4238095238095238</v>
      </c>
      <c r="F10" s="9">
        <v>46</v>
      </c>
      <c r="G10" s="9">
        <v>43</v>
      </c>
      <c r="H10" s="66"/>
      <c r="I10" s="57">
        <v>208</v>
      </c>
      <c r="J10" s="31">
        <v>80</v>
      </c>
      <c r="K10" s="58">
        <f>J10/I10</f>
        <v>0.38461538461538464</v>
      </c>
      <c r="L10" s="9">
        <v>60</v>
      </c>
      <c r="M10" s="9">
        <v>20</v>
      </c>
      <c r="N10" s="66"/>
      <c r="O10" s="57">
        <v>210</v>
      </c>
      <c r="P10" s="30">
        <f t="shared" si="0"/>
        <v>100</v>
      </c>
      <c r="Q10" s="58">
        <f>P10/O10</f>
        <v>0.47619047619047616</v>
      </c>
      <c r="R10" s="9">
        <v>78</v>
      </c>
      <c r="S10" s="9">
        <v>22</v>
      </c>
      <c r="T10" s="66"/>
      <c r="U10" s="57">
        <v>196</v>
      </c>
      <c r="V10" s="30">
        <f t="shared" si="1"/>
        <v>88</v>
      </c>
      <c r="W10" s="58">
        <f>V10/U10</f>
        <v>0.44897959183673469</v>
      </c>
      <c r="X10" s="80">
        <v>73</v>
      </c>
      <c r="Y10" s="80">
        <v>15</v>
      </c>
    </row>
    <row r="11" spans="1:25" ht="24.95" customHeight="1" thickBot="1" x14ac:dyDescent="0.3">
      <c r="A11" s="2" t="s">
        <v>5</v>
      </c>
      <c r="B11" s="66"/>
      <c r="C11" s="56"/>
      <c r="D11" s="30">
        <v>27</v>
      </c>
      <c r="E11" s="56"/>
      <c r="F11" s="9">
        <v>15</v>
      </c>
      <c r="G11" s="9">
        <v>12</v>
      </c>
      <c r="H11" s="66"/>
      <c r="I11" s="56"/>
      <c r="J11" s="30">
        <v>20</v>
      </c>
      <c r="K11" s="56"/>
      <c r="L11" s="9">
        <v>8</v>
      </c>
      <c r="M11" s="9">
        <v>12</v>
      </c>
      <c r="N11" s="66"/>
      <c r="O11" s="56"/>
      <c r="P11" s="30">
        <f t="shared" si="0"/>
        <v>20</v>
      </c>
      <c r="Q11" s="58"/>
      <c r="R11" s="9">
        <v>8</v>
      </c>
      <c r="S11" s="9">
        <v>12</v>
      </c>
      <c r="T11" s="66"/>
      <c r="U11" s="56"/>
      <c r="V11" s="30">
        <f t="shared" si="1"/>
        <v>15</v>
      </c>
      <c r="W11" s="58"/>
      <c r="X11" s="80">
        <v>6</v>
      </c>
      <c r="Y11" s="80">
        <v>9</v>
      </c>
    </row>
    <row r="12" spans="1:25" ht="24.95" customHeight="1" thickBot="1" x14ac:dyDescent="0.3">
      <c r="A12" s="2" t="s">
        <v>40</v>
      </c>
      <c r="B12" s="66"/>
      <c r="C12" s="56">
        <v>239</v>
      </c>
      <c r="D12" s="30">
        <v>26</v>
      </c>
      <c r="E12" s="58">
        <f>D12/C12</f>
        <v>0.10878661087866109</v>
      </c>
      <c r="F12" s="9">
        <v>20</v>
      </c>
      <c r="G12" s="9">
        <v>6</v>
      </c>
      <c r="H12" s="66"/>
      <c r="I12" s="56">
        <v>230</v>
      </c>
      <c r="J12" s="30">
        <v>14</v>
      </c>
      <c r="K12" s="58">
        <f>J12/I12</f>
        <v>6.0869565217391307E-2</v>
      </c>
      <c r="L12" s="9">
        <v>10</v>
      </c>
      <c r="M12" s="9">
        <v>4</v>
      </c>
      <c r="N12" s="66"/>
      <c r="O12" s="56">
        <v>224</v>
      </c>
      <c r="P12" s="30">
        <f t="shared" si="0"/>
        <v>26</v>
      </c>
      <c r="Q12" s="58">
        <f>P12/O12</f>
        <v>0.11607142857142858</v>
      </c>
      <c r="R12" s="9">
        <v>14</v>
      </c>
      <c r="S12" s="9">
        <v>12</v>
      </c>
      <c r="T12" s="66"/>
      <c r="U12" s="56">
        <v>276</v>
      </c>
      <c r="V12" s="30">
        <f t="shared" si="1"/>
        <v>68</v>
      </c>
      <c r="W12" s="58">
        <f>V12/U12</f>
        <v>0.24637681159420291</v>
      </c>
      <c r="X12" s="80">
        <v>51</v>
      </c>
      <c r="Y12" s="80">
        <v>17</v>
      </c>
    </row>
    <row r="13" spans="1:25" ht="24.95" customHeight="1" thickBot="1" x14ac:dyDescent="0.3">
      <c r="A13" s="2" t="s">
        <v>6</v>
      </c>
      <c r="B13" s="66"/>
      <c r="C13" s="56">
        <v>408</v>
      </c>
      <c r="D13" s="30">
        <v>187</v>
      </c>
      <c r="E13" s="58">
        <f>D13/C13</f>
        <v>0.45833333333333331</v>
      </c>
      <c r="F13" s="9">
        <v>136</v>
      </c>
      <c r="G13" s="9">
        <v>51</v>
      </c>
      <c r="H13" s="66"/>
      <c r="I13" s="56">
        <v>408</v>
      </c>
      <c r="J13" s="30">
        <v>169</v>
      </c>
      <c r="K13" s="58">
        <f>J13/I13</f>
        <v>0.41421568627450983</v>
      </c>
      <c r="L13" s="9">
        <v>110</v>
      </c>
      <c r="M13" s="9">
        <v>59</v>
      </c>
      <c r="N13" s="66"/>
      <c r="O13" s="56">
        <v>463</v>
      </c>
      <c r="P13" s="30">
        <f t="shared" si="0"/>
        <v>189</v>
      </c>
      <c r="Q13" s="58">
        <f>P13/O13</f>
        <v>0.40820734341252701</v>
      </c>
      <c r="R13" s="9">
        <v>144</v>
      </c>
      <c r="S13" s="9">
        <v>45</v>
      </c>
      <c r="T13" s="66"/>
      <c r="U13" s="56">
        <v>433</v>
      </c>
      <c r="V13" s="30">
        <f t="shared" si="1"/>
        <v>223</v>
      </c>
      <c r="W13" s="58">
        <f>V13/U13</f>
        <v>0.51501154734411081</v>
      </c>
      <c r="X13" s="80">
        <v>177</v>
      </c>
      <c r="Y13" s="80">
        <v>46</v>
      </c>
    </row>
    <row r="14" spans="1:25" ht="24.95" customHeight="1" thickBot="1" x14ac:dyDescent="0.3">
      <c r="A14" s="2" t="s">
        <v>7</v>
      </c>
      <c r="B14" s="66"/>
      <c r="C14" s="56">
        <v>515</v>
      </c>
      <c r="D14" s="30">
        <v>204</v>
      </c>
      <c r="E14" s="58">
        <f>D14/C14</f>
        <v>0.39611650485436894</v>
      </c>
      <c r="F14" s="9">
        <v>122</v>
      </c>
      <c r="G14" s="9">
        <v>82</v>
      </c>
      <c r="H14" s="66"/>
      <c r="I14" s="56">
        <v>537</v>
      </c>
      <c r="J14" s="30">
        <v>170</v>
      </c>
      <c r="K14" s="58">
        <f>J14/I14</f>
        <v>0.31657355679702048</v>
      </c>
      <c r="L14" s="9">
        <v>114</v>
      </c>
      <c r="M14" s="9">
        <v>56</v>
      </c>
      <c r="N14" s="66"/>
      <c r="O14" s="56">
        <v>544</v>
      </c>
      <c r="P14" s="30">
        <f t="shared" si="0"/>
        <v>228</v>
      </c>
      <c r="Q14" s="58">
        <f>P14/O14</f>
        <v>0.41911764705882354</v>
      </c>
      <c r="R14" s="9">
        <v>152</v>
      </c>
      <c r="S14" s="9">
        <v>76</v>
      </c>
      <c r="T14" s="66"/>
      <c r="U14" s="56">
        <v>587</v>
      </c>
      <c r="V14" s="30">
        <f t="shared" si="1"/>
        <v>233</v>
      </c>
      <c r="W14" s="58">
        <f>V14/U14</f>
        <v>0.39693356047700168</v>
      </c>
      <c r="X14" s="80">
        <v>186</v>
      </c>
      <c r="Y14" s="80">
        <v>47</v>
      </c>
    </row>
    <row r="15" spans="1:25" ht="24.95" customHeight="1" thickBot="1" x14ac:dyDescent="0.3">
      <c r="A15" s="2" t="s">
        <v>8</v>
      </c>
      <c r="B15" s="66"/>
      <c r="C15" s="57">
        <v>256</v>
      </c>
      <c r="D15" s="31">
        <v>92</v>
      </c>
      <c r="E15" s="58">
        <f>D15/C15</f>
        <v>0.359375</v>
      </c>
      <c r="F15" s="9">
        <v>59</v>
      </c>
      <c r="G15" s="9">
        <v>33</v>
      </c>
      <c r="H15" s="66"/>
      <c r="I15" s="57">
        <v>325</v>
      </c>
      <c r="J15" s="31">
        <v>126</v>
      </c>
      <c r="K15" s="58">
        <f>J15/I15</f>
        <v>0.38769230769230767</v>
      </c>
      <c r="L15" s="9">
        <v>112</v>
      </c>
      <c r="M15" s="9">
        <v>58</v>
      </c>
      <c r="N15" s="66"/>
      <c r="O15" s="57">
        <v>315</v>
      </c>
      <c r="P15" s="30">
        <f t="shared" si="0"/>
        <v>117</v>
      </c>
      <c r="Q15" s="58">
        <f>P15/O15</f>
        <v>0.37142857142857144</v>
      </c>
      <c r="R15" s="9">
        <v>82</v>
      </c>
      <c r="S15" s="9">
        <v>35</v>
      </c>
      <c r="T15" s="66"/>
      <c r="U15" s="57">
        <v>329</v>
      </c>
      <c r="V15" s="30">
        <f t="shared" si="1"/>
        <v>124</v>
      </c>
      <c r="W15" s="58">
        <f>V15/U15</f>
        <v>0.37689969604863222</v>
      </c>
      <c r="X15" s="80">
        <v>102</v>
      </c>
      <c r="Y15" s="80">
        <v>22</v>
      </c>
    </row>
    <row r="16" spans="1:25" ht="24.95" customHeight="1" thickBot="1" x14ac:dyDescent="0.3">
      <c r="A16" s="7" t="s">
        <v>20</v>
      </c>
      <c r="B16" s="66"/>
      <c r="C16" s="57"/>
      <c r="D16" s="65">
        <v>19</v>
      </c>
      <c r="E16" s="58"/>
      <c r="F16" s="9">
        <v>5</v>
      </c>
      <c r="G16" s="38">
        <v>14</v>
      </c>
      <c r="H16" s="66"/>
      <c r="I16" s="57"/>
      <c r="J16" s="65">
        <v>18</v>
      </c>
      <c r="K16" s="58"/>
      <c r="L16" s="9">
        <v>5</v>
      </c>
      <c r="M16" s="38">
        <v>13</v>
      </c>
      <c r="N16" s="66"/>
      <c r="O16" s="57"/>
      <c r="P16" s="30">
        <f t="shared" si="0"/>
        <v>25</v>
      </c>
      <c r="Q16" s="58"/>
      <c r="R16" s="9">
        <v>8</v>
      </c>
      <c r="S16" s="38">
        <v>17</v>
      </c>
      <c r="T16" s="66"/>
      <c r="U16" s="57">
        <v>153</v>
      </c>
      <c r="V16" s="30">
        <f t="shared" si="1"/>
        <v>16</v>
      </c>
      <c r="W16" s="58">
        <f>V16/U16</f>
        <v>0.10457516339869281</v>
      </c>
      <c r="X16" s="80">
        <v>3</v>
      </c>
      <c r="Y16" s="80">
        <v>13</v>
      </c>
    </row>
    <row r="17" spans="1:25" ht="21" customHeight="1" thickTop="1" x14ac:dyDescent="0.25">
      <c r="A17" s="8"/>
      <c r="B17" s="66"/>
      <c r="C17" s="16"/>
      <c r="D17" s="64"/>
      <c r="E17" s="16"/>
      <c r="F17" s="18"/>
      <c r="G17" s="17"/>
      <c r="H17" s="66"/>
      <c r="I17" s="16"/>
      <c r="J17" s="64"/>
      <c r="K17" s="16"/>
      <c r="L17" s="18"/>
      <c r="M17" s="17"/>
      <c r="N17" s="66"/>
      <c r="O17" s="16"/>
      <c r="P17" s="64"/>
      <c r="Q17" s="16"/>
      <c r="R17" s="18"/>
      <c r="S17" s="17"/>
      <c r="T17" s="66"/>
      <c r="U17" s="16"/>
      <c r="V17" s="64"/>
      <c r="W17" s="16"/>
      <c r="X17" s="18"/>
      <c r="Y17" s="17"/>
    </row>
    <row r="18" spans="1:25" ht="24.95" customHeight="1" x14ac:dyDescent="0.25">
      <c r="A18" s="20" t="s">
        <v>14</v>
      </c>
      <c r="B18" s="66"/>
      <c r="C18" s="63">
        <f>SUM(C6:C17)</f>
        <v>3000</v>
      </c>
      <c r="D18" s="63">
        <f>SUM(D6:D17)</f>
        <v>1272</v>
      </c>
      <c r="E18" s="67">
        <f>D18/C18</f>
        <v>0.42399999999999999</v>
      </c>
      <c r="F18" s="63">
        <f>SUM(F6:F17)</f>
        <v>825</v>
      </c>
      <c r="G18" s="63">
        <f>SUM(G6:G17)</f>
        <v>447</v>
      </c>
      <c r="H18" s="66"/>
      <c r="I18" s="63">
        <f>SUM(I6:I17)</f>
        <v>3034</v>
      </c>
      <c r="J18" s="63">
        <f>SUM(J6:J17)</f>
        <v>1230</v>
      </c>
      <c r="K18" s="67">
        <f>J18/I18</f>
        <v>0.40540540540540543</v>
      </c>
      <c r="L18" s="63">
        <f>SUM(L6:L17)</f>
        <v>860</v>
      </c>
      <c r="M18" s="63">
        <f>SUM(M6:M17)</f>
        <v>414</v>
      </c>
      <c r="N18" s="66"/>
      <c r="O18" s="63">
        <f>SUM(O6:O17)</f>
        <v>3226</v>
      </c>
      <c r="P18" s="63">
        <f>SUM(P6:P17)</f>
        <v>1361</v>
      </c>
      <c r="Q18" s="67">
        <f>P18/O18</f>
        <v>0.42188468691878489</v>
      </c>
      <c r="R18" s="63">
        <f>SUM(R6:R17)</f>
        <v>934</v>
      </c>
      <c r="S18" s="63">
        <f>SUM(S6:S17)</f>
        <v>427</v>
      </c>
      <c r="T18" s="66"/>
      <c r="U18" s="63">
        <f>SUM(U6:U17)</f>
        <v>3470</v>
      </c>
      <c r="V18" s="63">
        <f>SUM(V6:V17)</f>
        <v>1455</v>
      </c>
      <c r="W18" s="67">
        <f>V18/U18</f>
        <v>0.41930835734870314</v>
      </c>
      <c r="X18" s="63">
        <f>SUM(X6:X17)</f>
        <v>1127</v>
      </c>
      <c r="Y18" s="63">
        <f>SUM(Y6:Y17)</f>
        <v>328</v>
      </c>
    </row>
    <row r="20" spans="1:25" x14ac:dyDescent="0.25">
      <c r="A20" s="19"/>
    </row>
    <row r="21" spans="1:25" x14ac:dyDescent="0.25">
      <c r="A21" s="19"/>
    </row>
    <row r="22" spans="1:25" x14ac:dyDescent="0.25">
      <c r="A22" s="19" t="s">
        <v>45</v>
      </c>
    </row>
  </sheetData>
  <mergeCells count="8">
    <mergeCell ref="C1:G1"/>
    <mergeCell ref="C3:G3"/>
    <mergeCell ref="U1:Y1"/>
    <mergeCell ref="U3:Y3"/>
    <mergeCell ref="O1:S1"/>
    <mergeCell ref="O3:S3"/>
    <mergeCell ref="I1:M1"/>
    <mergeCell ref="I3:M3"/>
  </mergeCells>
  <phoneticPr fontId="10" type="noConversion"/>
  <pageMargins left="0.18" right="0.18" top="0.6" bottom="0.41" header="0.3" footer="0.26"/>
  <pageSetup scale="75" orientation="landscape" r:id="rId1"/>
  <headerFooter>
    <oddHeader>&amp;L&amp;14Fall Enrollment Numbers by High School</oddHeader>
    <oddFooter xml:space="preserve">&amp;L&amp;8HCAdmissions:  md as of 9-11-18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opLeftCell="A3" zoomScale="110" zoomScaleNormal="110" workbookViewId="0">
      <pane xSplit="1" topLeftCell="J1" activePane="topRight" state="frozen"/>
      <selection activeCell="A3" sqref="A3"/>
      <selection pane="topRight" activeCell="N22" sqref="N22"/>
    </sheetView>
  </sheetViews>
  <sheetFormatPr defaultRowHeight="15" x14ac:dyDescent="0.25"/>
  <cols>
    <col min="1" max="1" width="17.85546875" style="3" customWidth="1"/>
    <col min="2" max="2" width="9" style="54" customWidth="1"/>
    <col min="3" max="3" width="7.28515625" style="3" customWidth="1"/>
    <col min="4" max="4" width="9.5703125" style="3" customWidth="1"/>
    <col min="5" max="5" width="9.28515625" style="5" customWidth="1"/>
    <col min="6" max="6" width="9.7109375" style="5" customWidth="1"/>
    <col min="7" max="7" width="1.140625" style="5" customWidth="1"/>
    <col min="8" max="8" width="9.42578125" style="3" customWidth="1"/>
    <col min="9" max="9" width="8" style="3" customWidth="1"/>
    <col min="10" max="10" width="9.5703125" style="3" customWidth="1"/>
    <col min="11" max="11" width="9.7109375" style="5" customWidth="1"/>
    <col min="12" max="12" width="9.5703125" style="5" customWidth="1"/>
    <col min="13" max="13" width="1.42578125" style="5" customWidth="1"/>
    <col min="19" max="19" width="1.7109375" customWidth="1"/>
    <col min="20" max="20" width="10.28515625" customWidth="1"/>
    <col min="21" max="21" width="8.140625" customWidth="1"/>
    <col min="22" max="22" width="9.42578125" customWidth="1"/>
    <col min="25" max="25" width="2.140625" customWidth="1"/>
    <col min="26" max="26" width="9" style="74" bestFit="1" customWidth="1"/>
    <col min="28" max="28" width="9" bestFit="1" customWidth="1"/>
    <col min="31" max="31" width="1.5703125" customWidth="1"/>
    <col min="32" max="32" width="10.28515625" customWidth="1"/>
    <col min="33" max="33" width="8.140625" customWidth="1"/>
    <col min="34" max="34" width="9.42578125" customWidth="1"/>
  </cols>
  <sheetData>
    <row r="1" spans="1:36" ht="15.75" x14ac:dyDescent="0.25">
      <c r="A1" s="36"/>
      <c r="B1" s="92" t="s">
        <v>9</v>
      </c>
      <c r="C1" s="82"/>
      <c r="D1" s="82"/>
      <c r="E1" s="82"/>
      <c r="F1" s="82"/>
      <c r="G1" s="37"/>
      <c r="H1" s="81" t="s">
        <v>18</v>
      </c>
      <c r="I1" s="82"/>
      <c r="J1" s="82"/>
      <c r="K1" s="82"/>
      <c r="L1" s="83"/>
      <c r="M1" s="72"/>
      <c r="N1" s="81" t="s">
        <v>24</v>
      </c>
      <c r="O1" s="82"/>
      <c r="P1" s="82"/>
      <c r="Q1" s="82"/>
      <c r="R1" s="83"/>
      <c r="T1" s="81" t="s">
        <v>26</v>
      </c>
      <c r="U1" s="82"/>
      <c r="V1" s="82"/>
      <c r="W1" s="82"/>
      <c r="X1" s="83"/>
      <c r="Z1" s="81" t="s">
        <v>29</v>
      </c>
      <c r="AA1" s="81"/>
      <c r="AB1" s="81"/>
      <c r="AC1" s="81"/>
      <c r="AD1" s="90"/>
      <c r="AF1" s="81" t="s">
        <v>37</v>
      </c>
      <c r="AG1" s="82"/>
      <c r="AH1" s="82"/>
      <c r="AI1" s="82"/>
      <c r="AJ1" s="83"/>
    </row>
    <row r="2" spans="1:36" ht="15" customHeight="1" x14ac:dyDescent="0.25">
      <c r="A2" s="42"/>
      <c r="B2" s="45"/>
      <c r="C2" s="33"/>
      <c r="D2" s="33"/>
      <c r="E2" s="34"/>
      <c r="F2" s="34"/>
      <c r="G2" s="35"/>
      <c r="H2" s="39"/>
      <c r="I2" s="47"/>
      <c r="J2" s="47"/>
      <c r="K2" s="40"/>
      <c r="L2" s="41"/>
      <c r="M2" s="35"/>
      <c r="N2" s="39"/>
      <c r="O2" s="47"/>
      <c r="P2" s="47"/>
      <c r="Q2" s="40"/>
      <c r="R2" s="41"/>
      <c r="S2" s="35"/>
      <c r="T2" s="39"/>
      <c r="U2" s="47"/>
      <c r="V2" s="47"/>
      <c r="W2" s="40"/>
      <c r="X2" s="41"/>
      <c r="Y2" s="35"/>
      <c r="Z2" s="75"/>
      <c r="AA2" s="76"/>
      <c r="AB2" s="76"/>
      <c r="AC2" s="77"/>
      <c r="AD2" s="78"/>
      <c r="AF2" s="39"/>
      <c r="AG2" s="47"/>
      <c r="AH2" s="47"/>
      <c r="AI2" s="40"/>
      <c r="AJ2" s="41"/>
    </row>
    <row r="3" spans="1:36" ht="15.75" x14ac:dyDescent="0.25">
      <c r="A3" s="43" t="s">
        <v>0</v>
      </c>
      <c r="B3" s="84" t="s">
        <v>10</v>
      </c>
      <c r="C3" s="86"/>
      <c r="D3" s="86"/>
      <c r="E3" s="86"/>
      <c r="F3" s="87"/>
      <c r="G3" s="22"/>
      <c r="H3" s="84" t="s">
        <v>19</v>
      </c>
      <c r="I3" s="85"/>
      <c r="J3" s="85"/>
      <c r="K3" s="86"/>
      <c r="L3" s="87"/>
      <c r="M3" s="22"/>
      <c r="N3" s="84" t="s">
        <v>25</v>
      </c>
      <c r="O3" s="85"/>
      <c r="P3" s="85"/>
      <c r="Q3" s="86"/>
      <c r="R3" s="87"/>
      <c r="S3" s="22"/>
      <c r="T3" s="84" t="s">
        <v>27</v>
      </c>
      <c r="U3" s="85"/>
      <c r="V3" s="85"/>
      <c r="W3" s="86"/>
      <c r="X3" s="87"/>
      <c r="Y3" s="22"/>
      <c r="Z3" s="84" t="s">
        <v>30</v>
      </c>
      <c r="AA3" s="85"/>
      <c r="AB3" s="85"/>
      <c r="AC3" s="85"/>
      <c r="AD3" s="91"/>
      <c r="AF3" s="84" t="s">
        <v>38</v>
      </c>
      <c r="AG3" s="85"/>
      <c r="AH3" s="85"/>
      <c r="AI3" s="86"/>
      <c r="AJ3" s="87"/>
    </row>
    <row r="4" spans="1:36" ht="52.5" thickBot="1" x14ac:dyDescent="0.3">
      <c r="A4" s="44" t="s">
        <v>1</v>
      </c>
      <c r="B4" s="48" t="s">
        <v>21</v>
      </c>
      <c r="C4" s="14" t="s">
        <v>12</v>
      </c>
      <c r="D4" s="14" t="s">
        <v>22</v>
      </c>
      <c r="E4" s="13" t="s">
        <v>11</v>
      </c>
      <c r="F4" s="13" t="s">
        <v>13</v>
      </c>
      <c r="G4" s="23"/>
      <c r="H4" s="46" t="s">
        <v>21</v>
      </c>
      <c r="I4" s="14" t="s">
        <v>12</v>
      </c>
      <c r="J4" s="14" t="s">
        <v>22</v>
      </c>
      <c r="K4" s="13" t="s">
        <v>11</v>
      </c>
      <c r="L4" s="13" t="s">
        <v>13</v>
      </c>
      <c r="M4" s="23"/>
      <c r="N4" s="46" t="s">
        <v>21</v>
      </c>
      <c r="O4" s="14" t="s">
        <v>12</v>
      </c>
      <c r="P4" s="14" t="s">
        <v>22</v>
      </c>
      <c r="Q4" s="13" t="s">
        <v>11</v>
      </c>
      <c r="R4" s="13" t="s">
        <v>13</v>
      </c>
      <c r="S4" s="23"/>
      <c r="T4" s="46" t="s">
        <v>21</v>
      </c>
      <c r="U4" s="48" t="s">
        <v>12</v>
      </c>
      <c r="V4" s="14" t="s">
        <v>22</v>
      </c>
      <c r="W4" s="13" t="s">
        <v>11</v>
      </c>
      <c r="X4" s="13" t="s">
        <v>13</v>
      </c>
      <c r="Y4" s="23"/>
      <c r="Z4" s="46" t="s">
        <v>21</v>
      </c>
      <c r="AA4" s="48" t="s">
        <v>12</v>
      </c>
      <c r="AB4" s="14" t="s">
        <v>22</v>
      </c>
      <c r="AC4" s="13" t="s">
        <v>11</v>
      </c>
      <c r="AD4" s="13" t="s">
        <v>13</v>
      </c>
      <c r="AF4" s="46" t="s">
        <v>21</v>
      </c>
      <c r="AG4" s="48" t="s">
        <v>12</v>
      </c>
      <c r="AH4" s="14" t="s">
        <v>22</v>
      </c>
      <c r="AI4" s="13" t="s">
        <v>11</v>
      </c>
      <c r="AJ4" s="13" t="s">
        <v>13</v>
      </c>
    </row>
    <row r="5" spans="1:36" x14ac:dyDescent="0.25">
      <c r="A5" s="1"/>
      <c r="B5" s="49"/>
      <c r="C5" s="11"/>
      <c r="D5" s="11"/>
      <c r="E5" s="12"/>
      <c r="F5" s="12"/>
      <c r="G5" s="24"/>
      <c r="H5" s="11"/>
      <c r="I5" s="11"/>
      <c r="J5" s="11"/>
      <c r="K5" s="12"/>
      <c r="L5" s="12"/>
      <c r="M5" s="24"/>
      <c r="N5" s="11"/>
      <c r="O5" s="11"/>
      <c r="P5" s="11"/>
      <c r="Q5" s="12"/>
      <c r="R5" s="12"/>
      <c r="S5" s="24"/>
      <c r="T5" s="11"/>
      <c r="U5" s="11"/>
      <c r="V5" s="11"/>
      <c r="W5" s="12"/>
      <c r="X5" s="12"/>
      <c r="Y5" s="24"/>
      <c r="Z5" s="11"/>
      <c r="AA5" s="11"/>
      <c r="AB5" s="11"/>
      <c r="AC5" s="12"/>
      <c r="AD5" s="12"/>
      <c r="AF5" s="11"/>
      <c r="AG5" s="11"/>
      <c r="AH5" s="11"/>
      <c r="AI5" s="12"/>
      <c r="AJ5" s="12"/>
    </row>
    <row r="6" spans="1:36" x14ac:dyDescent="0.25">
      <c r="A6" s="2" t="s">
        <v>2</v>
      </c>
      <c r="B6" s="50">
        <v>395</v>
      </c>
      <c r="C6" s="29">
        <v>137</v>
      </c>
      <c r="D6" s="58">
        <f>C6/B6</f>
        <v>0.3468354430379747</v>
      </c>
      <c r="E6" s="10">
        <v>110</v>
      </c>
      <c r="F6" s="10">
        <v>27</v>
      </c>
      <c r="G6" s="25"/>
      <c r="H6" s="55">
        <v>449</v>
      </c>
      <c r="I6" s="29">
        <v>191</v>
      </c>
      <c r="J6" s="58">
        <f>I6/H6</f>
        <v>0.42538975501113585</v>
      </c>
      <c r="K6" s="10">
        <v>141</v>
      </c>
      <c r="L6" s="10">
        <v>50</v>
      </c>
      <c r="M6" s="25"/>
      <c r="N6" s="55">
        <v>437</v>
      </c>
      <c r="O6" s="29">
        <f t="shared" ref="O6:O16" si="0">Q6+R6</f>
        <v>189</v>
      </c>
      <c r="P6" s="58">
        <f t="shared" ref="P6:P12" si="1">O6/N6</f>
        <v>0.43249427917620137</v>
      </c>
      <c r="Q6" s="10">
        <v>126</v>
      </c>
      <c r="R6" s="10">
        <v>63</v>
      </c>
      <c r="S6" s="25"/>
      <c r="T6" s="55">
        <v>478</v>
      </c>
      <c r="U6" s="30">
        <v>165</v>
      </c>
      <c r="V6" s="58">
        <f>U6/T6</f>
        <v>0.34518828451882844</v>
      </c>
      <c r="W6" s="10">
        <v>115</v>
      </c>
      <c r="X6" s="10">
        <v>50</v>
      </c>
      <c r="Y6" s="25"/>
      <c r="Z6" s="55">
        <v>475</v>
      </c>
      <c r="AA6" s="30">
        <v>186</v>
      </c>
      <c r="AB6" s="58">
        <f>AA6/Z6</f>
        <v>0.39157894736842103</v>
      </c>
      <c r="AC6" s="10">
        <v>144</v>
      </c>
      <c r="AD6" s="10">
        <v>42</v>
      </c>
      <c r="AF6" s="55">
        <v>486</v>
      </c>
      <c r="AG6" s="30">
        <v>193</v>
      </c>
      <c r="AH6" s="58">
        <f>AG6/AF6</f>
        <v>0.39711934156378603</v>
      </c>
      <c r="AI6" s="10">
        <v>138</v>
      </c>
      <c r="AJ6" s="10">
        <v>55</v>
      </c>
    </row>
    <row r="7" spans="1:36" x14ac:dyDescent="0.25">
      <c r="A7" s="2" t="s">
        <v>3</v>
      </c>
      <c r="B7" s="50">
        <v>412</v>
      </c>
      <c r="C7" s="30">
        <v>140</v>
      </c>
      <c r="D7" s="58">
        <f>C7/B7</f>
        <v>0.33980582524271846</v>
      </c>
      <c r="E7" s="9">
        <v>100</v>
      </c>
      <c r="F7" s="9">
        <v>40</v>
      </c>
      <c r="G7" s="24"/>
      <c r="H7" s="56">
        <v>385</v>
      </c>
      <c r="I7" s="30">
        <v>157</v>
      </c>
      <c r="J7" s="58">
        <f>I7/H7</f>
        <v>0.40779220779220782</v>
      </c>
      <c r="K7" s="9">
        <v>113</v>
      </c>
      <c r="L7" s="9">
        <v>44</v>
      </c>
      <c r="M7" s="24"/>
      <c r="N7" s="56">
        <v>409</v>
      </c>
      <c r="O7" s="29">
        <f t="shared" si="0"/>
        <v>140</v>
      </c>
      <c r="P7" s="58">
        <f t="shared" si="1"/>
        <v>0.34229828850855748</v>
      </c>
      <c r="Q7" s="9">
        <v>85</v>
      </c>
      <c r="R7" s="9">
        <v>55</v>
      </c>
      <c r="S7" s="24"/>
      <c r="T7" s="56">
        <v>433</v>
      </c>
      <c r="U7" s="30">
        <v>165</v>
      </c>
      <c r="V7" s="58">
        <f>U7/T7</f>
        <v>0.38106235565819863</v>
      </c>
      <c r="W7" s="9">
        <v>115</v>
      </c>
      <c r="X7" s="9">
        <v>50</v>
      </c>
      <c r="Y7" s="24"/>
      <c r="Z7" s="56">
        <v>445</v>
      </c>
      <c r="AA7" s="30">
        <v>216</v>
      </c>
      <c r="AB7" s="58">
        <f>AA7/Z7</f>
        <v>0.48539325842696629</v>
      </c>
      <c r="AC7" s="9">
        <v>161</v>
      </c>
      <c r="AD7" s="9">
        <v>55</v>
      </c>
      <c r="AF7" s="56">
        <v>495</v>
      </c>
      <c r="AG7" s="30">
        <v>247</v>
      </c>
      <c r="AH7" s="58">
        <f>AG7/AF7</f>
        <v>0.49898989898989898</v>
      </c>
      <c r="AI7" s="9">
        <v>184</v>
      </c>
      <c r="AJ7" s="9">
        <v>63</v>
      </c>
    </row>
    <row r="8" spans="1:36" x14ac:dyDescent="0.25">
      <c r="A8" s="2" t="s">
        <v>4</v>
      </c>
      <c r="B8" s="50">
        <v>116</v>
      </c>
      <c r="C8" s="31">
        <v>58</v>
      </c>
      <c r="D8" s="58">
        <f>C8/B8</f>
        <v>0.5</v>
      </c>
      <c r="E8" s="9">
        <v>48</v>
      </c>
      <c r="F8" s="9">
        <v>10</v>
      </c>
      <c r="G8" s="24"/>
      <c r="H8" s="57">
        <v>137</v>
      </c>
      <c r="I8" s="31">
        <v>55</v>
      </c>
      <c r="J8" s="58">
        <f>I8/H8</f>
        <v>0.40145985401459855</v>
      </c>
      <c r="K8" s="9">
        <v>41</v>
      </c>
      <c r="L8" s="9">
        <v>14</v>
      </c>
      <c r="M8" s="24"/>
      <c r="N8" s="57">
        <v>129</v>
      </c>
      <c r="O8" s="29">
        <f t="shared" si="0"/>
        <v>44</v>
      </c>
      <c r="P8" s="58">
        <f t="shared" si="1"/>
        <v>0.34108527131782945</v>
      </c>
      <c r="Q8" s="9">
        <v>26</v>
      </c>
      <c r="R8" s="9">
        <v>18</v>
      </c>
      <c r="S8" s="24"/>
      <c r="T8" s="57">
        <v>167</v>
      </c>
      <c r="U8" s="31">
        <v>62</v>
      </c>
      <c r="V8" s="58">
        <f>U8/T8</f>
        <v>0.3712574850299401</v>
      </c>
      <c r="W8" s="9">
        <v>44</v>
      </c>
      <c r="X8" s="9">
        <v>18</v>
      </c>
      <c r="Y8" s="24"/>
      <c r="Z8" s="57">
        <v>168</v>
      </c>
      <c r="AA8" s="31">
        <v>69</v>
      </c>
      <c r="AB8" s="58">
        <f>AA8/Z8</f>
        <v>0.4107142857142857</v>
      </c>
      <c r="AC8" s="9">
        <v>50</v>
      </c>
      <c r="AD8" s="9">
        <v>19</v>
      </c>
      <c r="AF8" s="57">
        <v>167</v>
      </c>
      <c r="AG8" s="31">
        <v>64</v>
      </c>
      <c r="AH8" s="58">
        <f>AG8/AF8</f>
        <v>0.38323353293413176</v>
      </c>
      <c r="AI8" s="9">
        <v>47</v>
      </c>
      <c r="AJ8" s="9">
        <v>17</v>
      </c>
    </row>
    <row r="9" spans="1:36" x14ac:dyDescent="0.25">
      <c r="A9" s="2" t="s">
        <v>15</v>
      </c>
      <c r="B9" s="50">
        <v>143</v>
      </c>
      <c r="C9" s="30">
        <v>56</v>
      </c>
      <c r="D9" s="58">
        <f>C9/B9</f>
        <v>0.39160839160839161</v>
      </c>
      <c r="E9" s="9">
        <v>36</v>
      </c>
      <c r="F9" s="9">
        <v>20</v>
      </c>
      <c r="G9" s="24"/>
      <c r="H9" s="56">
        <v>153</v>
      </c>
      <c r="I9" s="30">
        <v>67</v>
      </c>
      <c r="J9" s="58">
        <f>I9/H9</f>
        <v>0.43790849673202614</v>
      </c>
      <c r="K9" s="9">
        <v>42</v>
      </c>
      <c r="L9" s="9">
        <v>25</v>
      </c>
      <c r="M9" s="24"/>
      <c r="N9" s="56">
        <v>167</v>
      </c>
      <c r="O9" s="29">
        <f t="shared" si="0"/>
        <v>61</v>
      </c>
      <c r="P9" s="58">
        <f t="shared" si="1"/>
        <v>0.3652694610778443</v>
      </c>
      <c r="Q9" s="9">
        <v>45</v>
      </c>
      <c r="R9" s="9">
        <v>16</v>
      </c>
      <c r="S9" s="24"/>
      <c r="T9" s="56">
        <v>175</v>
      </c>
      <c r="U9" s="30">
        <v>70</v>
      </c>
      <c r="V9" s="58">
        <f>U9/T9</f>
        <v>0.4</v>
      </c>
      <c r="W9" s="9">
        <v>49</v>
      </c>
      <c r="X9" s="9">
        <v>21</v>
      </c>
      <c r="Y9" s="24"/>
      <c r="Z9" s="56">
        <v>171</v>
      </c>
      <c r="AA9" s="30">
        <v>90</v>
      </c>
      <c r="AB9" s="58">
        <f>AA9/Z9</f>
        <v>0.52631578947368418</v>
      </c>
      <c r="AC9" s="9">
        <v>67</v>
      </c>
      <c r="AD9" s="9">
        <v>23</v>
      </c>
      <c r="AF9" s="56">
        <v>142</v>
      </c>
      <c r="AG9" s="30">
        <v>76</v>
      </c>
      <c r="AH9" s="58">
        <f>AG9/AF9</f>
        <v>0.53521126760563376</v>
      </c>
      <c r="AI9" s="9">
        <v>63</v>
      </c>
      <c r="AJ9" s="9">
        <v>13</v>
      </c>
    </row>
    <row r="10" spans="1:36" x14ac:dyDescent="0.25">
      <c r="A10" s="2" t="s">
        <v>16</v>
      </c>
      <c r="B10" s="50">
        <v>159</v>
      </c>
      <c r="C10" s="31">
        <v>37</v>
      </c>
      <c r="D10" s="58">
        <f>C10/B10</f>
        <v>0.23270440251572327</v>
      </c>
      <c r="E10" s="9">
        <v>19</v>
      </c>
      <c r="F10" s="9">
        <v>18</v>
      </c>
      <c r="G10" s="24"/>
      <c r="H10" s="57">
        <v>142</v>
      </c>
      <c r="I10" s="31">
        <v>69</v>
      </c>
      <c r="J10" s="58">
        <f>I10/H10</f>
        <v>0.4859154929577465</v>
      </c>
      <c r="K10" s="9">
        <v>43</v>
      </c>
      <c r="L10" s="9">
        <v>26</v>
      </c>
      <c r="M10" s="24"/>
      <c r="N10" s="57">
        <v>181</v>
      </c>
      <c r="O10" s="29">
        <f t="shared" si="0"/>
        <v>54</v>
      </c>
      <c r="P10" s="58">
        <f t="shared" si="1"/>
        <v>0.2983425414364641</v>
      </c>
      <c r="Q10" s="9">
        <v>43</v>
      </c>
      <c r="R10" s="9">
        <v>11</v>
      </c>
      <c r="S10" s="24"/>
      <c r="T10" s="57">
        <v>184</v>
      </c>
      <c r="U10" s="31">
        <v>72</v>
      </c>
      <c r="V10" s="58">
        <f>U10/T10</f>
        <v>0.39130434782608697</v>
      </c>
      <c r="W10" s="9">
        <v>51</v>
      </c>
      <c r="X10" s="9">
        <v>21</v>
      </c>
      <c r="Y10" s="24"/>
      <c r="Z10" s="57">
        <v>188</v>
      </c>
      <c r="AA10" s="31">
        <v>62</v>
      </c>
      <c r="AB10" s="58">
        <f>AA10/Z10</f>
        <v>0.32978723404255317</v>
      </c>
      <c r="AC10" s="9">
        <v>44</v>
      </c>
      <c r="AD10" s="9">
        <v>18</v>
      </c>
      <c r="AF10" s="57">
        <v>168</v>
      </c>
      <c r="AG10" s="31">
        <v>69</v>
      </c>
      <c r="AH10" s="58">
        <f>AG10/AF10</f>
        <v>0.4107142857142857</v>
      </c>
      <c r="AI10" s="9">
        <v>49</v>
      </c>
      <c r="AJ10" s="9">
        <v>20</v>
      </c>
    </row>
    <row r="11" spans="1:36" x14ac:dyDescent="0.25">
      <c r="A11" s="2" t="s">
        <v>5</v>
      </c>
      <c r="B11" s="50"/>
      <c r="C11" s="30">
        <v>15</v>
      </c>
      <c r="D11" s="56"/>
      <c r="E11" s="9">
        <v>8</v>
      </c>
      <c r="F11" s="9">
        <v>7</v>
      </c>
      <c r="G11" s="24"/>
      <c r="H11" s="56"/>
      <c r="I11" s="30">
        <v>13</v>
      </c>
      <c r="J11" s="56"/>
      <c r="K11" s="9">
        <v>4</v>
      </c>
      <c r="L11" s="9">
        <v>9</v>
      </c>
      <c r="M11" s="24"/>
      <c r="N11" s="56"/>
      <c r="O11" s="29">
        <f t="shared" si="0"/>
        <v>17</v>
      </c>
      <c r="P11" s="58"/>
      <c r="Q11" s="9">
        <v>10</v>
      </c>
      <c r="R11" s="9">
        <v>7</v>
      </c>
      <c r="S11" s="24"/>
      <c r="T11" s="56"/>
      <c r="U11" s="30">
        <v>16</v>
      </c>
      <c r="V11" s="56"/>
      <c r="W11" s="9">
        <v>8</v>
      </c>
      <c r="X11" s="9">
        <v>8</v>
      </c>
      <c r="Y11" s="24"/>
      <c r="Z11" s="56"/>
      <c r="AA11" s="30">
        <v>18</v>
      </c>
      <c r="AB11" s="56"/>
      <c r="AC11" s="9">
        <v>9</v>
      </c>
      <c r="AD11" s="9">
        <v>9</v>
      </c>
      <c r="AF11" s="56"/>
      <c r="AG11" s="30">
        <v>14</v>
      </c>
      <c r="AH11" s="56"/>
      <c r="AI11" s="9">
        <v>8</v>
      </c>
      <c r="AJ11" s="9">
        <v>6</v>
      </c>
    </row>
    <row r="12" spans="1:36" x14ac:dyDescent="0.25">
      <c r="A12" s="2" t="s">
        <v>17</v>
      </c>
      <c r="B12" s="50">
        <v>294</v>
      </c>
      <c r="C12" s="30">
        <v>32</v>
      </c>
      <c r="D12" s="58">
        <f>C12/B12</f>
        <v>0.10884353741496598</v>
      </c>
      <c r="E12" s="9">
        <v>20</v>
      </c>
      <c r="F12" s="9">
        <v>12</v>
      </c>
      <c r="G12" s="24"/>
      <c r="H12" s="56">
        <v>295</v>
      </c>
      <c r="I12" s="30">
        <v>32</v>
      </c>
      <c r="J12" s="58">
        <f>I12/H12</f>
        <v>0.10847457627118644</v>
      </c>
      <c r="K12" s="9">
        <v>19</v>
      </c>
      <c r="L12" s="9">
        <v>13</v>
      </c>
      <c r="M12" s="24"/>
      <c r="N12" s="56">
        <v>279</v>
      </c>
      <c r="O12" s="29">
        <f t="shared" si="0"/>
        <v>20</v>
      </c>
      <c r="P12" s="58">
        <f t="shared" si="1"/>
        <v>7.1684587813620068E-2</v>
      </c>
      <c r="Q12" s="9">
        <v>12</v>
      </c>
      <c r="R12" s="9">
        <v>8</v>
      </c>
      <c r="S12" s="24"/>
      <c r="T12" s="56">
        <v>221</v>
      </c>
      <c r="U12" s="30">
        <v>28</v>
      </c>
      <c r="V12" s="58">
        <f>U12/T12</f>
        <v>0.12669683257918551</v>
      </c>
      <c r="W12" s="9">
        <v>18</v>
      </c>
      <c r="X12" s="9">
        <v>12</v>
      </c>
      <c r="Y12" s="24"/>
      <c r="Z12" s="56">
        <v>220</v>
      </c>
      <c r="AA12" s="30">
        <v>19</v>
      </c>
      <c r="AB12" s="58">
        <f>AA12/Z12</f>
        <v>8.6363636363636365E-2</v>
      </c>
      <c r="AC12" s="9">
        <v>10</v>
      </c>
      <c r="AD12" s="9">
        <v>9</v>
      </c>
      <c r="AF12" s="56">
        <v>239</v>
      </c>
      <c r="AG12" s="30">
        <v>20</v>
      </c>
      <c r="AH12" s="58">
        <f>AG12/AF12</f>
        <v>8.3682008368200833E-2</v>
      </c>
      <c r="AI12" s="9">
        <v>11</v>
      </c>
      <c r="AJ12" s="9">
        <v>9</v>
      </c>
    </row>
    <row r="13" spans="1:36" x14ac:dyDescent="0.25">
      <c r="A13" s="2" t="s">
        <v>6</v>
      </c>
      <c r="B13" s="50">
        <v>348</v>
      </c>
      <c r="C13" s="30">
        <v>147</v>
      </c>
      <c r="D13" s="58">
        <f>C13/B13</f>
        <v>0.42241379310344829</v>
      </c>
      <c r="E13" s="9">
        <v>113</v>
      </c>
      <c r="F13" s="9">
        <v>34</v>
      </c>
      <c r="G13" s="24"/>
      <c r="H13" s="56">
        <v>350</v>
      </c>
      <c r="I13" s="30">
        <v>141</v>
      </c>
      <c r="J13" s="58">
        <f>I13/H13</f>
        <v>0.40285714285714286</v>
      </c>
      <c r="K13" s="9">
        <v>107</v>
      </c>
      <c r="L13" s="9">
        <v>34</v>
      </c>
      <c r="M13" s="24"/>
      <c r="N13" s="56">
        <v>303</v>
      </c>
      <c r="O13" s="29">
        <f t="shared" si="0"/>
        <v>126</v>
      </c>
      <c r="P13" s="58">
        <f>O13/N13</f>
        <v>0.41584158415841582</v>
      </c>
      <c r="Q13" s="9">
        <v>81</v>
      </c>
      <c r="R13" s="9">
        <v>45</v>
      </c>
      <c r="S13" s="24"/>
      <c r="T13" s="56">
        <v>325</v>
      </c>
      <c r="U13" s="30">
        <v>144</v>
      </c>
      <c r="V13" s="58">
        <f>U13/T13</f>
        <v>0.44307692307692309</v>
      </c>
      <c r="W13" s="9">
        <v>107</v>
      </c>
      <c r="X13" s="9">
        <v>37</v>
      </c>
      <c r="Y13" s="24"/>
      <c r="Z13" s="56">
        <v>390</v>
      </c>
      <c r="AA13" s="30">
        <v>162</v>
      </c>
      <c r="AB13" s="58">
        <f>AA13/Z13</f>
        <v>0.41538461538461541</v>
      </c>
      <c r="AC13" s="9">
        <v>115</v>
      </c>
      <c r="AD13" s="9">
        <v>47</v>
      </c>
      <c r="AF13" s="56">
        <v>326</v>
      </c>
      <c r="AG13" s="30">
        <v>140</v>
      </c>
      <c r="AH13" s="58">
        <f>AG13/AF13</f>
        <v>0.42944785276073622</v>
      </c>
      <c r="AI13" s="9">
        <v>101</v>
      </c>
      <c r="AJ13" s="9">
        <v>39</v>
      </c>
    </row>
    <row r="14" spans="1:36" x14ac:dyDescent="0.25">
      <c r="A14" s="2" t="s">
        <v>7</v>
      </c>
      <c r="B14" s="50">
        <v>488</v>
      </c>
      <c r="C14" s="30">
        <v>157</v>
      </c>
      <c r="D14" s="58">
        <f>C14/B14</f>
        <v>0.32172131147540983</v>
      </c>
      <c r="E14" s="9">
        <v>104</v>
      </c>
      <c r="F14" s="9">
        <v>53</v>
      </c>
      <c r="G14" s="24"/>
      <c r="H14" s="56">
        <v>508</v>
      </c>
      <c r="I14" s="30">
        <v>160</v>
      </c>
      <c r="J14" s="58">
        <f>I14/H14</f>
        <v>0.31496062992125984</v>
      </c>
      <c r="K14" s="9">
        <v>117</v>
      </c>
      <c r="L14" s="9">
        <v>43</v>
      </c>
      <c r="M14" s="24"/>
      <c r="N14" s="56">
        <v>495</v>
      </c>
      <c r="O14" s="29">
        <f t="shared" si="0"/>
        <v>145</v>
      </c>
      <c r="P14" s="58">
        <f>O14/N14</f>
        <v>0.29292929292929293</v>
      </c>
      <c r="Q14" s="9">
        <v>95</v>
      </c>
      <c r="R14" s="9">
        <v>50</v>
      </c>
      <c r="S14" s="24"/>
      <c r="T14" s="56">
        <v>509</v>
      </c>
      <c r="U14" s="30">
        <v>164</v>
      </c>
      <c r="V14" s="58">
        <f>U14/T14</f>
        <v>0.32220039292730845</v>
      </c>
      <c r="W14" s="9">
        <v>112</v>
      </c>
      <c r="X14" s="9">
        <v>52</v>
      </c>
      <c r="Y14" s="24"/>
      <c r="Z14" s="56">
        <v>448</v>
      </c>
      <c r="AA14" s="30">
        <v>142</v>
      </c>
      <c r="AB14" s="58">
        <f>AA14/Z14</f>
        <v>0.3169642857142857</v>
      </c>
      <c r="AC14" s="9">
        <v>106</v>
      </c>
      <c r="AD14" s="9">
        <v>36</v>
      </c>
      <c r="AF14" s="56">
        <v>542</v>
      </c>
      <c r="AG14" s="30">
        <v>182</v>
      </c>
      <c r="AH14" s="58">
        <f>AG14/AF14</f>
        <v>0.33579335793357934</v>
      </c>
      <c r="AI14" s="9">
        <v>127</v>
      </c>
      <c r="AJ14" s="9">
        <v>55</v>
      </c>
    </row>
    <row r="15" spans="1:36" x14ac:dyDescent="0.25">
      <c r="A15" s="2" t="s">
        <v>8</v>
      </c>
      <c r="B15" s="50">
        <v>210</v>
      </c>
      <c r="C15" s="31">
        <v>46</v>
      </c>
      <c r="D15" s="58">
        <f>C15/B15</f>
        <v>0.21904761904761905</v>
      </c>
      <c r="E15" s="9">
        <v>32</v>
      </c>
      <c r="F15" s="9">
        <v>14</v>
      </c>
      <c r="G15" s="24"/>
      <c r="H15" s="57">
        <v>186</v>
      </c>
      <c r="I15" s="31">
        <v>63</v>
      </c>
      <c r="J15" s="58">
        <f>I15/H15</f>
        <v>0.33870967741935482</v>
      </c>
      <c r="K15" s="9">
        <v>44</v>
      </c>
      <c r="L15" s="9">
        <v>19</v>
      </c>
      <c r="M15" s="24"/>
      <c r="N15" s="57">
        <v>237</v>
      </c>
      <c r="O15" s="29">
        <f t="shared" si="0"/>
        <v>82</v>
      </c>
      <c r="P15" s="58">
        <f>O15/N15</f>
        <v>0.34599156118143459</v>
      </c>
      <c r="Q15" s="9">
        <v>62</v>
      </c>
      <c r="R15" s="9">
        <v>20</v>
      </c>
      <c r="S15" s="24"/>
      <c r="T15" s="57">
        <v>252</v>
      </c>
      <c r="U15" s="31">
        <v>89</v>
      </c>
      <c r="V15" s="58">
        <f>U15/T15</f>
        <v>0.3531746031746032</v>
      </c>
      <c r="W15" s="9">
        <v>59</v>
      </c>
      <c r="X15" s="9">
        <v>28</v>
      </c>
      <c r="Y15" s="24"/>
      <c r="Z15" s="57">
        <v>269</v>
      </c>
      <c r="AA15" s="31">
        <v>108</v>
      </c>
      <c r="AB15" s="58">
        <f>AA15/Z15</f>
        <v>0.40148698884758366</v>
      </c>
      <c r="AC15" s="9">
        <v>70</v>
      </c>
      <c r="AD15" s="9">
        <v>38</v>
      </c>
      <c r="AF15" s="57">
        <v>219</v>
      </c>
      <c r="AG15" s="31">
        <v>104</v>
      </c>
      <c r="AH15" s="58">
        <f>AG15/AF15</f>
        <v>0.47488584474885842</v>
      </c>
      <c r="AI15" s="9">
        <v>72</v>
      </c>
      <c r="AJ15" s="9">
        <v>32</v>
      </c>
    </row>
    <row r="16" spans="1:36" ht="15.75" thickBot="1" x14ac:dyDescent="0.3">
      <c r="A16" s="7" t="s">
        <v>20</v>
      </c>
      <c r="B16" s="51"/>
      <c r="C16" s="32"/>
      <c r="D16" s="59"/>
      <c r="E16" s="15"/>
      <c r="F16" s="15"/>
      <c r="G16" s="26"/>
      <c r="H16" s="57"/>
      <c r="I16" s="31">
        <v>7</v>
      </c>
      <c r="J16" s="57"/>
      <c r="K16" s="9">
        <v>3</v>
      </c>
      <c r="L16" s="38">
        <v>4</v>
      </c>
      <c r="M16" s="26"/>
      <c r="N16" s="57"/>
      <c r="O16" s="29">
        <f t="shared" si="0"/>
        <v>5</v>
      </c>
      <c r="P16" s="58"/>
      <c r="Q16" s="10">
        <v>1</v>
      </c>
      <c r="R16" s="38">
        <v>4</v>
      </c>
      <c r="S16" s="26"/>
      <c r="T16" s="57"/>
      <c r="U16" s="65">
        <v>3</v>
      </c>
      <c r="V16" s="57"/>
      <c r="W16" s="9">
        <v>1</v>
      </c>
      <c r="X16" s="38">
        <v>2</v>
      </c>
      <c r="Y16" s="26"/>
      <c r="Z16" s="57">
        <v>0</v>
      </c>
      <c r="AA16" s="65">
        <v>0</v>
      </c>
      <c r="AB16" s="58"/>
      <c r="AC16" s="9">
        <v>0</v>
      </c>
      <c r="AD16" s="38">
        <v>0</v>
      </c>
      <c r="AF16" s="57"/>
      <c r="AG16" s="65">
        <v>1</v>
      </c>
      <c r="AH16" s="58"/>
      <c r="AI16" s="9">
        <v>0</v>
      </c>
      <c r="AJ16" s="38">
        <v>1</v>
      </c>
    </row>
    <row r="17" spans="1:36" ht="15.75" thickTop="1" x14ac:dyDescent="0.25">
      <c r="A17" s="8"/>
      <c r="B17" s="52"/>
      <c r="C17" s="16"/>
      <c r="D17" s="16"/>
      <c r="E17" s="18"/>
      <c r="F17" s="17"/>
      <c r="G17" s="27"/>
      <c r="H17" s="16"/>
      <c r="I17" s="16"/>
      <c r="J17" s="16"/>
      <c r="K17" s="18"/>
      <c r="L17" s="17"/>
      <c r="M17" s="27"/>
      <c r="N17" s="16"/>
      <c r="O17" s="16"/>
      <c r="P17" s="16"/>
      <c r="Q17" s="18"/>
      <c r="R17" s="62"/>
      <c r="S17" s="27"/>
      <c r="T17" s="16"/>
      <c r="U17" s="64"/>
      <c r="V17" s="16"/>
      <c r="W17" s="18"/>
      <c r="X17" s="17"/>
      <c r="Y17" s="27"/>
      <c r="Z17" s="16"/>
      <c r="AA17" s="64"/>
      <c r="AB17" s="16"/>
      <c r="AC17" s="18"/>
      <c r="AD17" s="17"/>
      <c r="AF17" s="16"/>
      <c r="AG17" s="64"/>
      <c r="AH17" s="16"/>
      <c r="AI17" s="18"/>
      <c r="AJ17" s="17"/>
    </row>
    <row r="18" spans="1:36" x14ac:dyDescent="0.25">
      <c r="A18" s="20" t="s">
        <v>14</v>
      </c>
      <c r="B18" s="63">
        <f>SUM(B6:B17)</f>
        <v>2565</v>
      </c>
      <c r="C18" s="21">
        <f>SUM(C6:C17)</f>
        <v>825</v>
      </c>
      <c r="D18" s="60">
        <f>C18/B18</f>
        <v>0.32163742690058478</v>
      </c>
      <c r="E18" s="21">
        <f>SUM(E6:E17)</f>
        <v>590</v>
      </c>
      <c r="F18" s="21">
        <f>SUM(F6:F17)</f>
        <v>235</v>
      </c>
      <c r="G18" s="28"/>
      <c r="H18" s="63">
        <f>SUM(H6:H17)</f>
        <v>2605</v>
      </c>
      <c r="I18" s="21">
        <f>SUM(I6:I17)</f>
        <v>955</v>
      </c>
      <c r="J18" s="60">
        <f>I18/H18</f>
        <v>0.36660268714011518</v>
      </c>
      <c r="K18" s="21">
        <f>SUM(K6:K17)</f>
        <v>674</v>
      </c>
      <c r="L18" s="21">
        <f>SUM(L6:L17)</f>
        <v>281</v>
      </c>
      <c r="M18" s="28"/>
      <c r="N18" s="61">
        <f>SUM(N6:N16)</f>
        <v>2637</v>
      </c>
      <c r="O18" s="61">
        <f>SUM(O6:O16)</f>
        <v>883</v>
      </c>
      <c r="P18" s="60">
        <f>O18/N18</f>
        <v>0.33485020857034509</v>
      </c>
      <c r="Q18" s="61">
        <f>SUM(Q6:Q16)</f>
        <v>586</v>
      </c>
      <c r="R18" s="61">
        <f>SUM(R6:R16)</f>
        <v>297</v>
      </c>
      <c r="S18" s="28"/>
      <c r="T18" s="63">
        <f>SUM(T6:T17)</f>
        <v>2744</v>
      </c>
      <c r="U18" s="21">
        <f>SUM(U6:U17)</f>
        <v>978</v>
      </c>
      <c r="V18" s="60">
        <f>U18/T18</f>
        <v>0.35641399416909619</v>
      </c>
      <c r="W18" s="21">
        <f>SUM(W6:W17)</f>
        <v>679</v>
      </c>
      <c r="X18" s="21">
        <f>SUM(X6:X17)</f>
        <v>299</v>
      </c>
      <c r="Y18" s="28"/>
      <c r="Z18" s="63">
        <f>SUM(Z6:Z17)</f>
        <v>2774</v>
      </c>
      <c r="AA18" s="63">
        <f>SUM(AA6:AA17)</f>
        <v>1072</v>
      </c>
      <c r="AB18" s="67">
        <f>AA18/Z18</f>
        <v>0.3864455659697188</v>
      </c>
      <c r="AC18" s="63">
        <f>SUM(AC6:AC17)</f>
        <v>776</v>
      </c>
      <c r="AD18" s="63">
        <f>SUM(AD6:AD17)</f>
        <v>296</v>
      </c>
      <c r="AF18" s="63">
        <f>SUM(AF6:AF17)</f>
        <v>2784</v>
      </c>
      <c r="AG18" s="63">
        <f>SUM(AG6:AG17)</f>
        <v>1110</v>
      </c>
      <c r="AH18" s="67">
        <f>AG18/AF18</f>
        <v>0.39870689655172414</v>
      </c>
      <c r="AI18" s="63">
        <f>SUM(AI6:AI17)</f>
        <v>800</v>
      </c>
      <c r="AJ18" s="63">
        <f>SUM(AJ6:AJ17)</f>
        <v>310</v>
      </c>
    </row>
    <row r="20" spans="1:36" x14ac:dyDescent="0.25">
      <c r="A20" s="19" t="s">
        <v>28</v>
      </c>
      <c r="B20" s="53"/>
      <c r="C20" s="4"/>
      <c r="D20" s="4"/>
      <c r="E20" s="6"/>
      <c r="F20" s="6"/>
      <c r="G20" s="6"/>
      <c r="H20" s="88"/>
      <c r="I20" s="88"/>
      <c r="J20" s="88"/>
      <c r="K20" s="89"/>
      <c r="L20" s="89"/>
      <c r="M20" s="73"/>
    </row>
    <row r="21" spans="1:36" x14ac:dyDescent="0.25">
      <c r="A21" s="19" t="s">
        <v>31</v>
      </c>
      <c r="B21" s="53"/>
      <c r="C21" s="4"/>
      <c r="D21" s="4"/>
      <c r="E21" s="6"/>
      <c r="F21" s="6"/>
      <c r="G21" s="6"/>
      <c r="H21" s="68"/>
      <c r="I21" s="68"/>
      <c r="J21" s="68"/>
      <c r="K21" s="69"/>
      <c r="L21" s="69"/>
      <c r="M21" s="73"/>
      <c r="AG21" s="71"/>
    </row>
    <row r="22" spans="1:36" x14ac:dyDescent="0.25">
      <c r="A22" s="19" t="s">
        <v>23</v>
      </c>
      <c r="B22" s="53"/>
    </row>
    <row r="24" spans="1:36" x14ac:dyDescent="0.25">
      <c r="H24" s="3" t="s">
        <v>36</v>
      </c>
    </row>
    <row r="25" spans="1:36" x14ac:dyDescent="0.25">
      <c r="H25" s="3" t="s">
        <v>32</v>
      </c>
    </row>
    <row r="26" spans="1:36" x14ac:dyDescent="0.25">
      <c r="H26" s="3" t="s">
        <v>33</v>
      </c>
    </row>
    <row r="27" spans="1:36" x14ac:dyDescent="0.25">
      <c r="H27" s="3" t="s">
        <v>34</v>
      </c>
    </row>
    <row r="28" spans="1:36" x14ac:dyDescent="0.25">
      <c r="H28" s="3" t="s">
        <v>35</v>
      </c>
    </row>
  </sheetData>
  <mergeCells count="13">
    <mergeCell ref="B1:F1"/>
    <mergeCell ref="H1:L1"/>
    <mergeCell ref="B3:F3"/>
    <mergeCell ref="H3:L3"/>
    <mergeCell ref="N1:R1"/>
    <mergeCell ref="N3:R3"/>
    <mergeCell ref="H20:L20"/>
    <mergeCell ref="T1:X1"/>
    <mergeCell ref="T3:X3"/>
    <mergeCell ref="AF1:AJ1"/>
    <mergeCell ref="AF3:AJ3"/>
    <mergeCell ref="Z1:AD1"/>
    <mergeCell ref="Z3:AD3"/>
  </mergeCells>
  <phoneticPr fontId="10" type="noConversion"/>
  <pageMargins left="0.2" right="0.2" top="0.75" bottom="0.75" header="0.3" footer="0.3"/>
  <pageSetup scale="85" orientation="landscape" r:id="rId1"/>
  <headerFooter>
    <oddHeader>&amp;LHigh School Senior Enrollment to HC by Year</oddHeader>
    <oddFooter>&amp;L&amp;8md 9-15-16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2016-2019</vt:lpstr>
      <vt:lpstr>2010-2015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Hartnell</dc:creator>
  <cp:lastModifiedBy>Jacqueline Flores</cp:lastModifiedBy>
  <cp:lastPrinted>2019-02-28T18:52:56Z</cp:lastPrinted>
  <dcterms:created xsi:type="dcterms:W3CDTF">2010-10-04T23:39:19Z</dcterms:created>
  <dcterms:modified xsi:type="dcterms:W3CDTF">2019-11-21T22:20:48Z</dcterms:modified>
</cp:coreProperties>
</file>